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N:\Compartilhada_ADM\CENTRO DE TECNOLOGIA E INCLUSÃO\2 - CTI DV\Site\Conteúdo Acesso a Informação\1. Atividades e Resultados -Planilhas de Produção\"/>
    </mc:Choice>
  </mc:AlternateContent>
  <xr:revisionPtr revIDLastSave="0" documentId="13_ncr:1_{50E86E8E-B711-45F6-8B0E-69FCF6C5C872}" xr6:coauthVersionLast="44" xr6:coauthVersionMax="44" xr10:uidLastSave="{00000000-0000-0000-0000-000000000000}"/>
  <bookViews>
    <workbookView xWindow="-120" yWindow="-120" windowWidth="24240" windowHeight="13140" xr2:uid="{00000000-000D-0000-FFFF-FFFF00000000}"/>
  </bookViews>
  <sheets>
    <sheet name="2019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2" i="5" l="1"/>
  <c r="H18" i="5" l="1"/>
  <c r="G38" i="5" l="1"/>
  <c r="G18" i="5" l="1"/>
  <c r="F18" i="5" l="1"/>
  <c r="E17" i="5" l="1"/>
  <c r="D18" i="5" l="1"/>
  <c r="E18" i="5"/>
  <c r="C18" i="5" l="1"/>
  <c r="O25" i="5" l="1"/>
  <c r="O26" i="5"/>
  <c r="O27" i="5"/>
  <c r="O28" i="5"/>
  <c r="O29" i="5"/>
  <c r="O30" i="5"/>
  <c r="O31" i="5"/>
  <c r="O9" i="5"/>
  <c r="O10" i="5"/>
  <c r="O11" i="5"/>
  <c r="O43" i="5" l="1"/>
  <c r="O19" i="5"/>
  <c r="N42" i="5"/>
  <c r="N44" i="5" s="1"/>
  <c r="M42" i="5"/>
  <c r="M44" i="5" s="1"/>
  <c r="L42" i="5"/>
  <c r="L44" i="5" s="1"/>
  <c r="K42" i="5"/>
  <c r="K44" i="5" s="1"/>
  <c r="J42" i="5"/>
  <c r="J44" i="5" s="1"/>
  <c r="I42" i="5"/>
  <c r="I44" i="5" s="1"/>
  <c r="H44" i="5"/>
  <c r="G42" i="5"/>
  <c r="G44" i="5" s="1"/>
  <c r="F42" i="5"/>
  <c r="F44" i="5" s="1"/>
  <c r="E42" i="5"/>
  <c r="E44" i="5" s="1"/>
  <c r="D42" i="5"/>
  <c r="D44" i="5" s="1"/>
  <c r="C42" i="5"/>
  <c r="C44" i="5" s="1"/>
  <c r="O41" i="5"/>
  <c r="O40" i="5"/>
  <c r="O39" i="5"/>
  <c r="O38" i="5"/>
  <c r="O37" i="5"/>
  <c r="O36" i="5"/>
  <c r="N20" i="5"/>
  <c r="M20" i="5"/>
  <c r="L20" i="5"/>
  <c r="K20" i="5"/>
  <c r="J20" i="5"/>
  <c r="I20" i="5"/>
  <c r="H20" i="5"/>
  <c r="G20" i="5"/>
  <c r="F20" i="5"/>
  <c r="E20" i="5"/>
  <c r="D20" i="5"/>
  <c r="C20" i="5"/>
  <c r="O17" i="5"/>
  <c r="O16" i="5"/>
  <c r="O18" i="5" l="1"/>
  <c r="O20" i="5" s="1"/>
  <c r="O44" i="5"/>
  <c r="O42" i="5"/>
</calcChain>
</file>

<file path=xl/sharedStrings.xml><?xml version="1.0" encoding="utf-8"?>
<sst xmlns="http://schemas.openxmlformats.org/spreadsheetml/2006/main" count="42" uniqueCount="21">
  <si>
    <t>REALIZADO</t>
  </si>
  <si>
    <t>Nº DE USUÁRIOS</t>
  </si>
  <si>
    <t>Usuários novos matriculados</t>
  </si>
  <si>
    <t>Usuários c/ DV</t>
  </si>
  <si>
    <t>Usuários s/ DV</t>
  </si>
  <si>
    <t>% ATINGIDA</t>
  </si>
  <si>
    <t>SETOR (Nº ATENDIMENTOS)</t>
  </si>
  <si>
    <t>Orientação Familiar</t>
  </si>
  <si>
    <t>Apoio à Educação</t>
  </si>
  <si>
    <t>Apoio à Autonomia e Independência</t>
  </si>
  <si>
    <t>Apoio à Inclusão do Trabalho</t>
  </si>
  <si>
    <t>Lazer e Cultura</t>
  </si>
  <si>
    <t>TOTAL</t>
  </si>
  <si>
    <t>META</t>
  </si>
  <si>
    <t>SUBTOTAL</t>
  </si>
  <si>
    <t xml:space="preserve">Serviço de Avaliação                     </t>
  </si>
  <si>
    <t>PREVISTO</t>
  </si>
  <si>
    <t>OSS/SPDM – Associação Paulista para o Desenvolvimento da Medicina</t>
  </si>
  <si>
    <t>Fonte: Estatistica Prestação de Contas</t>
  </si>
  <si>
    <t>ATENDIMENTOS REALIZADOS 2019</t>
  </si>
  <si>
    <t>CENTRO DE TECNOLOGIA E INOVAÇÃO PARA PESSOAS COM DEFICIÊNCIA VISUAL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</si>
</sst>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C4D79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6" fillId="0" borderId="0" applyFont="0" applyFill="0" applyBorder="0" applyAlignment="0" applyProtection="0"/>
    <xf numFmtId="0" fontId="6" fillId="5" borderId="0" applyNumberFormat="0" applyBorder="0" applyAlignment="0" applyProtection="0"/>
  </cellStyleXfs>
  <cellXfs count="4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7" fillId="4" borderId="1" xfId="0" applyFont="1" applyFill="1" applyBorder="1"/>
    <xf numFmtId="0" fontId="0" fillId="4" borderId="1" xfId="0" applyFill="1" applyBorder="1"/>
    <xf numFmtId="1" fontId="0" fillId="4" borderId="1" xfId="0" applyNumberFormat="1" applyFill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17" fontId="8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9" fontId="5" fillId="2" borderId="1" xfId="1" applyFont="1" applyFill="1" applyBorder="1" applyAlignment="1">
      <alignment horizontal="center" vertical="center"/>
    </xf>
    <xf numFmtId="9" fontId="5" fillId="2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6" fillId="6" borderId="2" xfId="2" applyFill="1" applyBorder="1" applyAlignment="1">
      <alignment horizontal="center"/>
    </xf>
    <xf numFmtId="0" fontId="6" fillId="6" borderId="1" xfId="2" applyFill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9" fontId="0" fillId="4" borderId="1" xfId="0" applyNumberForma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1" fontId="0" fillId="4" borderId="4" xfId="0" applyNumberForma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8" fillId="4" borderId="1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</cellXfs>
  <cellStyles count="3">
    <cellStyle name="20% - Ênfase6" xfId="2" builtinId="50"/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590551</xdr:colOff>
      <xdr:row>0</xdr:row>
      <xdr:rowOff>87178</xdr:rowOff>
    </xdr:from>
    <xdr:to>
      <xdr:col>14</xdr:col>
      <xdr:colOff>533400</xdr:colOff>
      <xdr:row>3</xdr:row>
      <xdr:rowOff>38099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F1393758-BB49-41F6-983A-9E8663562A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25076" y="87178"/>
          <a:ext cx="552449" cy="5319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O47"/>
  <sheetViews>
    <sheetView showGridLines="0" tabSelected="1" zoomScaleNormal="100" workbookViewId="0">
      <selection activeCell="J36" sqref="J36:J41"/>
    </sheetView>
  </sheetViews>
  <sheetFormatPr defaultRowHeight="15" x14ac:dyDescent="0.25"/>
  <cols>
    <col min="1" max="1" width="29.85546875" bestFit="1" customWidth="1"/>
    <col min="2" max="2" width="12.5703125" bestFit="1" customWidth="1"/>
  </cols>
  <sheetData>
    <row r="2" spans="1:15" ht="15.75" x14ac:dyDescent="0.25">
      <c r="A2" s="29" t="s">
        <v>20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5" x14ac:dyDescent="0.25">
      <c r="A3" s="30" t="s">
        <v>17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</row>
    <row r="5" spans="1:15" ht="15" customHeight="1" x14ac:dyDescent="0.25">
      <c r="A5" s="31" t="s">
        <v>19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</row>
    <row r="6" spans="1:15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5" x14ac:dyDescent="0.25">
      <c r="A7" s="39" t="s">
        <v>16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</row>
    <row r="8" spans="1:15" x14ac:dyDescent="0.25">
      <c r="A8" s="32" t="s">
        <v>1</v>
      </c>
      <c r="B8" s="32"/>
      <c r="C8" s="7">
        <v>43466</v>
      </c>
      <c r="D8" s="7">
        <v>43497</v>
      </c>
      <c r="E8" s="7">
        <v>43525</v>
      </c>
      <c r="F8" s="7">
        <v>43556</v>
      </c>
      <c r="G8" s="7">
        <v>43586</v>
      </c>
      <c r="H8" s="7">
        <v>43617</v>
      </c>
      <c r="I8" s="7">
        <v>43647</v>
      </c>
      <c r="J8" s="7">
        <v>43678</v>
      </c>
      <c r="K8" s="7">
        <v>43709</v>
      </c>
      <c r="L8" s="7">
        <v>43739</v>
      </c>
      <c r="M8" s="7">
        <v>43770</v>
      </c>
      <c r="N8" s="7">
        <v>43800</v>
      </c>
      <c r="O8" s="26" t="s">
        <v>12</v>
      </c>
    </row>
    <row r="9" spans="1:15" x14ac:dyDescent="0.25">
      <c r="A9" s="33" t="s">
        <v>2</v>
      </c>
      <c r="B9" s="8" t="s">
        <v>3</v>
      </c>
      <c r="C9" s="15">
        <v>16</v>
      </c>
      <c r="D9" s="15">
        <v>16</v>
      </c>
      <c r="E9" s="15">
        <v>16</v>
      </c>
      <c r="F9" s="15">
        <v>16</v>
      </c>
      <c r="G9" s="15">
        <v>16</v>
      </c>
      <c r="H9" s="15">
        <v>16</v>
      </c>
      <c r="I9" s="15">
        <v>16</v>
      </c>
      <c r="J9" s="15">
        <v>16</v>
      </c>
      <c r="K9" s="15"/>
      <c r="L9" s="15"/>
      <c r="M9" s="15"/>
      <c r="N9" s="15"/>
      <c r="O9" s="15">
        <f>SUM(C9:N9)</f>
        <v>128</v>
      </c>
    </row>
    <row r="10" spans="1:15" x14ac:dyDescent="0.25">
      <c r="A10" s="33"/>
      <c r="B10" s="8" t="s">
        <v>4</v>
      </c>
      <c r="C10" s="15">
        <v>32</v>
      </c>
      <c r="D10" s="15">
        <v>32</v>
      </c>
      <c r="E10" s="15">
        <v>32</v>
      </c>
      <c r="F10" s="15">
        <v>32</v>
      </c>
      <c r="G10" s="15">
        <v>32</v>
      </c>
      <c r="H10" s="15">
        <v>32</v>
      </c>
      <c r="I10" s="15">
        <v>32</v>
      </c>
      <c r="J10" s="15">
        <v>32</v>
      </c>
      <c r="K10" s="15"/>
      <c r="L10" s="15"/>
      <c r="M10" s="15"/>
      <c r="N10" s="15"/>
      <c r="O10" s="15">
        <f>SUM(C10:N10)</f>
        <v>256</v>
      </c>
    </row>
    <row r="11" spans="1:15" x14ac:dyDescent="0.25">
      <c r="A11" s="34" t="s">
        <v>12</v>
      </c>
      <c r="B11" s="34"/>
      <c r="C11" s="15">
        <v>48</v>
      </c>
      <c r="D11" s="15">
        <v>48</v>
      </c>
      <c r="E11" s="15">
        <v>48</v>
      </c>
      <c r="F11" s="15">
        <v>48</v>
      </c>
      <c r="G11" s="15">
        <v>48</v>
      </c>
      <c r="H11" s="15">
        <v>48</v>
      </c>
      <c r="I11" s="15">
        <v>48</v>
      </c>
      <c r="J11" s="15">
        <v>48</v>
      </c>
      <c r="K11" s="15">
        <v>48</v>
      </c>
      <c r="L11" s="15">
        <v>48</v>
      </c>
      <c r="M11" s="15">
        <v>48</v>
      </c>
      <c r="N11" s="15">
        <v>48</v>
      </c>
      <c r="O11" s="15">
        <f>SUM(C11:N11)</f>
        <v>576</v>
      </c>
    </row>
    <row r="12" spans="1:15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5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5" x14ac:dyDescent="0.25">
      <c r="A14" s="39" t="s">
        <v>0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</row>
    <row r="15" spans="1:15" x14ac:dyDescent="0.25">
      <c r="A15" s="32" t="s">
        <v>1</v>
      </c>
      <c r="B15" s="32"/>
      <c r="C15" s="7">
        <v>43466</v>
      </c>
      <c r="D15" s="7">
        <v>43497</v>
      </c>
      <c r="E15" s="7">
        <v>43525</v>
      </c>
      <c r="F15" s="7">
        <v>43556</v>
      </c>
      <c r="G15" s="7">
        <v>43586</v>
      </c>
      <c r="H15" s="7">
        <v>43617</v>
      </c>
      <c r="I15" s="7">
        <v>43647</v>
      </c>
      <c r="J15" s="7">
        <v>43678</v>
      </c>
      <c r="K15" s="7">
        <v>43709</v>
      </c>
      <c r="L15" s="7">
        <v>43739</v>
      </c>
      <c r="M15" s="7">
        <v>43770</v>
      </c>
      <c r="N15" s="7">
        <v>43800</v>
      </c>
      <c r="O15" s="26" t="s">
        <v>12</v>
      </c>
    </row>
    <row r="16" spans="1:15" x14ac:dyDescent="0.25">
      <c r="A16" s="33" t="s">
        <v>2</v>
      </c>
      <c r="B16" s="8" t="s">
        <v>3</v>
      </c>
      <c r="C16" s="15">
        <v>14</v>
      </c>
      <c r="D16" s="15">
        <v>14</v>
      </c>
      <c r="E16" s="15">
        <v>11</v>
      </c>
      <c r="F16" s="15">
        <v>15</v>
      </c>
      <c r="G16" s="15">
        <v>13</v>
      </c>
      <c r="H16" s="23">
        <v>16</v>
      </c>
      <c r="I16" s="16">
        <v>13</v>
      </c>
      <c r="J16" s="16">
        <v>17</v>
      </c>
      <c r="K16" s="16"/>
      <c r="L16" s="16"/>
      <c r="M16" s="16"/>
      <c r="N16" s="16"/>
      <c r="O16" s="24">
        <f>SUM(C16:N16)</f>
        <v>113</v>
      </c>
    </row>
    <row r="17" spans="1:15" x14ac:dyDescent="0.25">
      <c r="A17" s="33"/>
      <c r="B17" s="8" t="s">
        <v>4</v>
      </c>
      <c r="C17" s="15">
        <v>23</v>
      </c>
      <c r="D17" s="15">
        <v>16</v>
      </c>
      <c r="E17" s="15">
        <f>4+8</f>
        <v>12</v>
      </c>
      <c r="F17" s="15">
        <v>14</v>
      </c>
      <c r="G17" s="15">
        <v>14</v>
      </c>
      <c r="H17" s="23">
        <v>16</v>
      </c>
      <c r="I17" s="16">
        <v>12</v>
      </c>
      <c r="J17" s="16">
        <v>20</v>
      </c>
      <c r="K17" s="16"/>
      <c r="L17" s="16"/>
      <c r="M17" s="16"/>
      <c r="N17" s="16"/>
      <c r="O17" s="24">
        <f>SUM(C17:N17)</f>
        <v>127</v>
      </c>
    </row>
    <row r="18" spans="1:15" x14ac:dyDescent="0.25">
      <c r="A18" s="34" t="s">
        <v>14</v>
      </c>
      <c r="B18" s="34"/>
      <c r="C18" s="15">
        <f>SUM(C16:C17)</f>
        <v>37</v>
      </c>
      <c r="D18" s="15">
        <f t="shared" ref="D18:G18" si="0">SUM(D16:D17)</f>
        <v>30</v>
      </c>
      <c r="E18" s="15">
        <f t="shared" si="0"/>
        <v>23</v>
      </c>
      <c r="F18" s="15">
        <f t="shared" si="0"/>
        <v>29</v>
      </c>
      <c r="G18" s="15">
        <f t="shared" si="0"/>
        <v>27</v>
      </c>
      <c r="H18" s="15">
        <f>SUM(H16:H17)</f>
        <v>32</v>
      </c>
      <c r="I18" s="15">
        <v>25</v>
      </c>
      <c r="J18" s="15">
        <v>25</v>
      </c>
      <c r="K18" s="15"/>
      <c r="L18" s="15"/>
      <c r="M18" s="15"/>
      <c r="N18" s="15"/>
      <c r="O18" s="15">
        <f t="shared" ref="O18" si="1">SUM(O16:O17)</f>
        <v>240</v>
      </c>
    </row>
    <row r="19" spans="1:15" x14ac:dyDescent="0.25">
      <c r="A19" s="35" t="s">
        <v>13</v>
      </c>
      <c r="B19" s="35"/>
      <c r="C19" s="11">
        <v>48</v>
      </c>
      <c r="D19" s="11">
        <v>48</v>
      </c>
      <c r="E19" s="11">
        <v>48</v>
      </c>
      <c r="F19" s="11">
        <v>48</v>
      </c>
      <c r="G19" s="22">
        <v>48</v>
      </c>
      <c r="H19" s="11">
        <v>48</v>
      </c>
      <c r="I19" s="11">
        <v>48</v>
      </c>
      <c r="J19" s="11">
        <v>48</v>
      </c>
      <c r="K19" s="11">
        <v>48</v>
      </c>
      <c r="L19" s="11">
        <v>48</v>
      </c>
      <c r="M19" s="11">
        <v>48</v>
      </c>
      <c r="N19" s="11">
        <v>48</v>
      </c>
      <c r="O19" s="14">
        <f>SUM(C19:N19)</f>
        <v>576</v>
      </c>
    </row>
    <row r="20" spans="1:15" x14ac:dyDescent="0.25">
      <c r="A20" s="35" t="s">
        <v>5</v>
      </c>
      <c r="B20" s="35"/>
      <c r="C20" s="12">
        <f>C18/C19</f>
        <v>0.77083333333333337</v>
      </c>
      <c r="D20" s="12">
        <f>D18/D19</f>
        <v>0.625</v>
      </c>
      <c r="E20" s="12">
        <f>E18/E19</f>
        <v>0.47916666666666669</v>
      </c>
      <c r="F20" s="12">
        <f t="shared" ref="F20:O20" si="2">F18/F19</f>
        <v>0.60416666666666663</v>
      </c>
      <c r="G20" s="12">
        <f t="shared" si="2"/>
        <v>0.5625</v>
      </c>
      <c r="H20" s="12">
        <f t="shared" si="2"/>
        <v>0.66666666666666663</v>
      </c>
      <c r="I20" s="12">
        <f t="shared" si="2"/>
        <v>0.52083333333333337</v>
      </c>
      <c r="J20" s="12">
        <f t="shared" si="2"/>
        <v>0.52083333333333337</v>
      </c>
      <c r="K20" s="12">
        <f t="shared" si="2"/>
        <v>0</v>
      </c>
      <c r="L20" s="12">
        <f t="shared" si="2"/>
        <v>0</v>
      </c>
      <c r="M20" s="12">
        <f t="shared" si="2"/>
        <v>0</v>
      </c>
      <c r="N20" s="12">
        <f t="shared" si="2"/>
        <v>0</v>
      </c>
      <c r="O20" s="12">
        <f t="shared" si="2"/>
        <v>0.41666666666666669</v>
      </c>
    </row>
    <row r="23" spans="1:15" x14ac:dyDescent="0.25">
      <c r="A23" s="31" t="s">
        <v>16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4"/>
    </row>
    <row r="24" spans="1:15" x14ac:dyDescent="0.25">
      <c r="A24" s="32" t="s">
        <v>6</v>
      </c>
      <c r="B24" s="32"/>
      <c r="C24" s="7">
        <v>43466</v>
      </c>
      <c r="D24" s="7">
        <v>43497</v>
      </c>
      <c r="E24" s="7">
        <v>43525</v>
      </c>
      <c r="F24" s="7">
        <v>43556</v>
      </c>
      <c r="G24" s="7">
        <v>43586</v>
      </c>
      <c r="H24" s="7">
        <v>43617</v>
      </c>
      <c r="I24" s="7">
        <v>43647</v>
      </c>
      <c r="J24" s="7">
        <v>43678</v>
      </c>
      <c r="K24" s="7">
        <v>43709</v>
      </c>
      <c r="L24" s="7">
        <v>43739</v>
      </c>
      <c r="M24" s="7">
        <v>43770</v>
      </c>
      <c r="N24" s="7">
        <v>43800</v>
      </c>
      <c r="O24" s="26" t="s">
        <v>12</v>
      </c>
    </row>
    <row r="25" spans="1:15" x14ac:dyDescent="0.25">
      <c r="A25" s="36" t="s">
        <v>15</v>
      </c>
      <c r="B25" s="37"/>
      <c r="C25" s="1">
        <v>50</v>
      </c>
      <c r="D25" s="1">
        <v>50</v>
      </c>
      <c r="E25" s="1">
        <v>50</v>
      </c>
      <c r="F25" s="1">
        <v>50</v>
      </c>
      <c r="G25" s="1">
        <v>50</v>
      </c>
      <c r="H25" s="1">
        <v>50</v>
      </c>
      <c r="I25" s="1">
        <v>50</v>
      </c>
      <c r="J25" s="1">
        <v>50</v>
      </c>
      <c r="K25" s="1"/>
      <c r="L25" s="1"/>
      <c r="M25" s="1"/>
      <c r="N25" s="1"/>
      <c r="O25" s="19">
        <f t="shared" ref="O25:O31" si="3">SUM(C25:N25)</f>
        <v>400</v>
      </c>
    </row>
    <row r="26" spans="1:15" x14ac:dyDescent="0.25">
      <c r="A26" s="36" t="s">
        <v>7</v>
      </c>
      <c r="B26" s="37"/>
      <c r="C26" s="1">
        <v>50</v>
      </c>
      <c r="D26" s="1">
        <v>50</v>
      </c>
      <c r="E26" s="1">
        <v>50</v>
      </c>
      <c r="F26" s="1">
        <v>50</v>
      </c>
      <c r="G26" s="1">
        <v>50</v>
      </c>
      <c r="H26" s="1">
        <v>50</v>
      </c>
      <c r="I26" s="1">
        <v>50</v>
      </c>
      <c r="J26" s="1">
        <v>50</v>
      </c>
      <c r="K26" s="1"/>
      <c r="L26" s="1"/>
      <c r="M26" s="1"/>
      <c r="N26" s="1"/>
      <c r="O26" s="19">
        <f t="shared" si="3"/>
        <v>400</v>
      </c>
    </row>
    <row r="27" spans="1:15" x14ac:dyDescent="0.25">
      <c r="A27" s="36" t="s">
        <v>8</v>
      </c>
      <c r="B27" s="37"/>
      <c r="C27" s="1">
        <v>90</v>
      </c>
      <c r="D27" s="1">
        <v>90</v>
      </c>
      <c r="E27" s="1">
        <v>90</v>
      </c>
      <c r="F27" s="1">
        <v>90</v>
      </c>
      <c r="G27" s="1">
        <v>90</v>
      </c>
      <c r="H27" s="1">
        <v>90</v>
      </c>
      <c r="I27" s="1">
        <v>90</v>
      </c>
      <c r="J27" s="1">
        <v>90</v>
      </c>
      <c r="K27" s="1"/>
      <c r="L27" s="1"/>
      <c r="M27" s="1"/>
      <c r="N27" s="1"/>
      <c r="O27" s="19">
        <f t="shared" si="3"/>
        <v>720</v>
      </c>
    </row>
    <row r="28" spans="1:15" x14ac:dyDescent="0.25">
      <c r="A28" s="37" t="s">
        <v>9</v>
      </c>
      <c r="B28" s="38"/>
      <c r="C28" s="1">
        <v>110</v>
      </c>
      <c r="D28" s="1">
        <v>110</v>
      </c>
      <c r="E28" s="1">
        <v>110</v>
      </c>
      <c r="F28" s="1">
        <v>110</v>
      </c>
      <c r="G28" s="1">
        <v>110</v>
      </c>
      <c r="H28" s="1">
        <v>110</v>
      </c>
      <c r="I28" s="1">
        <v>110</v>
      </c>
      <c r="J28" s="1">
        <v>110</v>
      </c>
      <c r="K28" s="1"/>
      <c r="L28" s="1"/>
      <c r="M28" s="1"/>
      <c r="N28" s="1"/>
      <c r="O28" s="19">
        <f t="shared" si="3"/>
        <v>880</v>
      </c>
    </row>
    <row r="29" spans="1:15" x14ac:dyDescent="0.25">
      <c r="A29" s="36" t="s">
        <v>10</v>
      </c>
      <c r="B29" s="37"/>
      <c r="C29" s="1">
        <v>15</v>
      </c>
      <c r="D29" s="1">
        <v>15</v>
      </c>
      <c r="E29" s="1">
        <v>15</v>
      </c>
      <c r="F29" s="1">
        <v>15</v>
      </c>
      <c r="G29" s="1">
        <v>15</v>
      </c>
      <c r="H29" s="1">
        <v>15</v>
      </c>
      <c r="I29" s="1">
        <v>15</v>
      </c>
      <c r="J29" s="1">
        <v>15</v>
      </c>
      <c r="K29" s="1"/>
      <c r="L29" s="1"/>
      <c r="M29" s="1"/>
      <c r="N29" s="1"/>
      <c r="O29" s="19">
        <f t="shared" si="3"/>
        <v>120</v>
      </c>
    </row>
    <row r="30" spans="1:15" x14ac:dyDescent="0.25">
      <c r="A30" s="36" t="s">
        <v>11</v>
      </c>
      <c r="B30" s="37"/>
      <c r="C30" s="1">
        <v>60</v>
      </c>
      <c r="D30" s="1">
        <v>60</v>
      </c>
      <c r="E30" s="1">
        <v>60</v>
      </c>
      <c r="F30" s="1">
        <v>60</v>
      </c>
      <c r="G30" s="1">
        <v>60</v>
      </c>
      <c r="H30" s="1">
        <v>60</v>
      </c>
      <c r="I30" s="1">
        <v>60</v>
      </c>
      <c r="J30" s="1">
        <v>60</v>
      </c>
      <c r="K30" s="1"/>
      <c r="L30" s="1"/>
      <c r="M30" s="1"/>
      <c r="N30" s="1"/>
      <c r="O30" s="19">
        <f t="shared" si="3"/>
        <v>480</v>
      </c>
    </row>
    <row r="31" spans="1:15" x14ac:dyDescent="0.25">
      <c r="A31" s="35" t="s">
        <v>12</v>
      </c>
      <c r="B31" s="41"/>
      <c r="C31" s="2">
        <v>375</v>
      </c>
      <c r="D31" s="2">
        <v>375</v>
      </c>
      <c r="E31" s="2">
        <v>375</v>
      </c>
      <c r="F31" s="2">
        <v>375</v>
      </c>
      <c r="G31" s="2">
        <v>375</v>
      </c>
      <c r="H31" s="2">
        <v>375</v>
      </c>
      <c r="I31" s="2">
        <v>375</v>
      </c>
      <c r="J31" s="2">
        <v>375</v>
      </c>
      <c r="K31" s="2">
        <v>375</v>
      </c>
      <c r="L31" s="2">
        <v>375</v>
      </c>
      <c r="M31" s="2">
        <v>375</v>
      </c>
      <c r="N31" s="2">
        <v>375</v>
      </c>
      <c r="O31" s="25">
        <f t="shared" si="3"/>
        <v>4500</v>
      </c>
    </row>
    <row r="34" spans="1:15" x14ac:dyDescent="0.25">
      <c r="A34" s="31" t="s">
        <v>0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4"/>
    </row>
    <row r="35" spans="1:15" x14ac:dyDescent="0.25">
      <c r="A35" s="32" t="s">
        <v>6</v>
      </c>
      <c r="B35" s="32"/>
      <c r="C35" s="7">
        <v>43466</v>
      </c>
      <c r="D35" s="7">
        <v>43497</v>
      </c>
      <c r="E35" s="7">
        <v>43525</v>
      </c>
      <c r="F35" s="7">
        <v>43556</v>
      </c>
      <c r="G35" s="7">
        <v>43586</v>
      </c>
      <c r="H35" s="7">
        <v>43617</v>
      </c>
      <c r="I35" s="7">
        <v>43647</v>
      </c>
      <c r="J35" s="7">
        <v>43678</v>
      </c>
      <c r="K35" s="7">
        <v>43709</v>
      </c>
      <c r="L35" s="7">
        <v>43739</v>
      </c>
      <c r="M35" s="7">
        <v>43770</v>
      </c>
      <c r="N35" s="7">
        <v>43800</v>
      </c>
      <c r="O35" s="3" t="s">
        <v>12</v>
      </c>
    </row>
    <row r="36" spans="1:15" x14ac:dyDescent="0.25">
      <c r="A36" s="36" t="s">
        <v>15</v>
      </c>
      <c r="B36" s="36"/>
      <c r="C36" s="28">
        <v>231</v>
      </c>
      <c r="D36" s="9">
        <v>205</v>
      </c>
      <c r="E36" s="9">
        <v>119</v>
      </c>
      <c r="F36" s="27">
        <v>183</v>
      </c>
      <c r="G36" s="9">
        <v>161</v>
      </c>
      <c r="H36" s="10">
        <v>154</v>
      </c>
      <c r="I36" s="10">
        <v>150</v>
      </c>
      <c r="J36" s="10">
        <v>252</v>
      </c>
      <c r="K36" s="10"/>
      <c r="L36" s="10"/>
      <c r="M36" s="10"/>
      <c r="N36" s="17"/>
      <c r="O36" s="19">
        <f>SUM(C36:N36)</f>
        <v>1455</v>
      </c>
    </row>
    <row r="37" spans="1:15" x14ac:dyDescent="0.25">
      <c r="A37" s="36" t="s">
        <v>7</v>
      </c>
      <c r="B37" s="36"/>
      <c r="C37" s="28">
        <v>82</v>
      </c>
      <c r="D37" s="9">
        <v>84</v>
      </c>
      <c r="E37" s="9">
        <v>86</v>
      </c>
      <c r="F37" s="27">
        <v>92</v>
      </c>
      <c r="G37" s="9">
        <v>44</v>
      </c>
      <c r="H37" s="10">
        <v>75</v>
      </c>
      <c r="I37" s="10">
        <v>92</v>
      </c>
      <c r="J37" s="10">
        <v>52</v>
      </c>
      <c r="K37" s="10"/>
      <c r="L37" s="10"/>
      <c r="M37" s="10"/>
      <c r="N37" s="18"/>
      <c r="O37" s="19">
        <f t="shared" ref="O37:O41" si="4">SUM(C37:N37)</f>
        <v>607</v>
      </c>
    </row>
    <row r="38" spans="1:15" x14ac:dyDescent="0.25">
      <c r="A38" s="36" t="s">
        <v>8</v>
      </c>
      <c r="B38" s="36"/>
      <c r="C38" s="28">
        <v>54</v>
      </c>
      <c r="D38" s="9">
        <v>78</v>
      </c>
      <c r="E38" s="9">
        <v>65</v>
      </c>
      <c r="F38" s="27">
        <v>114</v>
      </c>
      <c r="G38" s="9">
        <f>75+199</f>
        <v>274</v>
      </c>
      <c r="H38" s="10">
        <v>196</v>
      </c>
      <c r="I38" s="10">
        <v>125</v>
      </c>
      <c r="J38" s="10">
        <v>191</v>
      </c>
      <c r="K38" s="10"/>
      <c r="L38" s="10"/>
      <c r="M38" s="10"/>
      <c r="N38" s="18"/>
      <c r="O38" s="19">
        <f t="shared" si="4"/>
        <v>1097</v>
      </c>
    </row>
    <row r="39" spans="1:15" x14ac:dyDescent="0.25">
      <c r="A39" s="37" t="s">
        <v>9</v>
      </c>
      <c r="B39" s="40"/>
      <c r="C39" s="28">
        <v>269</v>
      </c>
      <c r="D39" s="9">
        <v>284</v>
      </c>
      <c r="E39" s="9">
        <v>258</v>
      </c>
      <c r="F39" s="27">
        <v>214</v>
      </c>
      <c r="G39" s="9">
        <v>353</v>
      </c>
      <c r="H39" s="10">
        <v>244</v>
      </c>
      <c r="I39" s="10">
        <v>427</v>
      </c>
      <c r="J39" s="10">
        <v>435</v>
      </c>
      <c r="K39" s="10"/>
      <c r="L39" s="10"/>
      <c r="M39" s="10"/>
      <c r="N39" s="18"/>
      <c r="O39" s="19">
        <f t="shared" si="4"/>
        <v>2484</v>
      </c>
    </row>
    <row r="40" spans="1:15" x14ac:dyDescent="0.25">
      <c r="A40" s="36" t="s">
        <v>10</v>
      </c>
      <c r="B40" s="36"/>
      <c r="C40" s="28">
        <v>29</v>
      </c>
      <c r="D40" s="9">
        <v>16</v>
      </c>
      <c r="E40" s="9">
        <v>15</v>
      </c>
      <c r="F40" s="27">
        <v>32</v>
      </c>
      <c r="G40" s="9">
        <v>38</v>
      </c>
      <c r="H40" s="10">
        <v>32</v>
      </c>
      <c r="I40" s="10">
        <v>40</v>
      </c>
      <c r="J40" s="10">
        <v>32</v>
      </c>
      <c r="K40" s="10"/>
      <c r="L40" s="10"/>
      <c r="M40" s="10"/>
      <c r="N40" s="18"/>
      <c r="O40" s="19">
        <f t="shared" si="4"/>
        <v>234</v>
      </c>
    </row>
    <row r="41" spans="1:15" x14ac:dyDescent="0.25">
      <c r="A41" s="36" t="s">
        <v>11</v>
      </c>
      <c r="B41" s="36"/>
      <c r="C41" s="28">
        <v>14</v>
      </c>
      <c r="D41" s="9">
        <v>87</v>
      </c>
      <c r="E41" s="9">
        <v>95</v>
      </c>
      <c r="F41" s="27">
        <v>108</v>
      </c>
      <c r="G41" s="9">
        <v>118</v>
      </c>
      <c r="H41" s="10">
        <v>89</v>
      </c>
      <c r="I41" s="10">
        <v>222</v>
      </c>
      <c r="J41" s="10">
        <v>129</v>
      </c>
      <c r="K41" s="10"/>
      <c r="L41" s="10"/>
      <c r="M41" s="10"/>
      <c r="N41" s="18"/>
      <c r="O41" s="19">
        <f t="shared" si="4"/>
        <v>862</v>
      </c>
    </row>
    <row r="42" spans="1:15" x14ac:dyDescent="0.25">
      <c r="A42" s="35" t="s">
        <v>12</v>
      </c>
      <c r="B42" s="35"/>
      <c r="C42" s="11">
        <f>SUM(C36:C41)</f>
        <v>679</v>
      </c>
      <c r="D42" s="11">
        <f t="shared" ref="D42:N42" si="5">SUM(D36:D41)</f>
        <v>754</v>
      </c>
      <c r="E42" s="11">
        <f t="shared" si="5"/>
        <v>638</v>
      </c>
      <c r="F42" s="11">
        <f t="shared" si="5"/>
        <v>743</v>
      </c>
      <c r="G42" s="11">
        <f t="shared" si="5"/>
        <v>988</v>
      </c>
      <c r="H42" s="11">
        <f>SUM(H36:H41)</f>
        <v>790</v>
      </c>
      <c r="I42" s="11">
        <f t="shared" si="5"/>
        <v>1056</v>
      </c>
      <c r="J42" s="11">
        <f t="shared" si="5"/>
        <v>1091</v>
      </c>
      <c r="K42" s="11">
        <f t="shared" si="5"/>
        <v>0</v>
      </c>
      <c r="L42" s="11">
        <f t="shared" si="5"/>
        <v>0</v>
      </c>
      <c r="M42" s="11">
        <f t="shared" si="5"/>
        <v>0</v>
      </c>
      <c r="N42" s="20">
        <f t="shared" si="5"/>
        <v>0</v>
      </c>
      <c r="O42" s="5">
        <f>SUM(C42:N42)</f>
        <v>6739</v>
      </c>
    </row>
    <row r="43" spans="1:15" x14ac:dyDescent="0.25">
      <c r="A43" s="35" t="s">
        <v>13</v>
      </c>
      <c r="B43" s="35"/>
      <c r="C43" s="11">
        <v>375</v>
      </c>
      <c r="D43" s="11">
        <v>375</v>
      </c>
      <c r="E43" s="11">
        <v>375</v>
      </c>
      <c r="F43" s="11">
        <v>375</v>
      </c>
      <c r="G43" s="11">
        <v>375</v>
      </c>
      <c r="H43" s="11">
        <v>375</v>
      </c>
      <c r="I43" s="11">
        <v>375</v>
      </c>
      <c r="J43" s="11">
        <v>375</v>
      </c>
      <c r="K43" s="11">
        <v>375</v>
      </c>
      <c r="L43" s="11">
        <v>375</v>
      </c>
      <c r="M43" s="11">
        <v>375</v>
      </c>
      <c r="N43" s="11">
        <v>375</v>
      </c>
      <c r="O43" s="5">
        <f>SUM(C43:N43)</f>
        <v>4500</v>
      </c>
    </row>
    <row r="44" spans="1:15" x14ac:dyDescent="0.25">
      <c r="A44" s="35" t="s">
        <v>5</v>
      </c>
      <c r="B44" s="35"/>
      <c r="C44" s="13">
        <f>C42/C43</f>
        <v>1.8106666666666666</v>
      </c>
      <c r="D44" s="13">
        <f>D42/D43</f>
        <v>2.0106666666666668</v>
      </c>
      <c r="E44" s="13">
        <f t="shared" ref="E44:M44" si="6">E42/E43</f>
        <v>1.7013333333333334</v>
      </c>
      <c r="F44" s="13">
        <f t="shared" si="6"/>
        <v>1.9813333333333334</v>
      </c>
      <c r="G44" s="13">
        <f t="shared" si="6"/>
        <v>2.6346666666666665</v>
      </c>
      <c r="H44" s="13">
        <f t="shared" si="6"/>
        <v>2.1066666666666665</v>
      </c>
      <c r="I44" s="13">
        <f t="shared" si="6"/>
        <v>2.8159999999999998</v>
      </c>
      <c r="J44" s="13">
        <f t="shared" si="6"/>
        <v>2.9093333333333335</v>
      </c>
      <c r="K44" s="13">
        <f t="shared" si="6"/>
        <v>0</v>
      </c>
      <c r="L44" s="13">
        <f t="shared" si="6"/>
        <v>0</v>
      </c>
      <c r="M44" s="13">
        <f t="shared" si="6"/>
        <v>0</v>
      </c>
      <c r="N44" s="13">
        <f>N42/N43</f>
        <v>0</v>
      </c>
      <c r="O44" s="21">
        <f>AVERAGE(C44:N44)</f>
        <v>1.4975555555555555</v>
      </c>
    </row>
    <row r="47" spans="1:15" x14ac:dyDescent="0.25">
      <c r="A47" t="s">
        <v>18</v>
      </c>
    </row>
  </sheetData>
  <mergeCells count="33">
    <mergeCell ref="A14:O14"/>
    <mergeCell ref="A23:N23"/>
    <mergeCell ref="A24:B24"/>
    <mergeCell ref="A11:B11"/>
    <mergeCell ref="A8:B8"/>
    <mergeCell ref="A9:A10"/>
    <mergeCell ref="A42:B42"/>
    <mergeCell ref="A43:B43"/>
    <mergeCell ref="A44:B44"/>
    <mergeCell ref="A39:B39"/>
    <mergeCell ref="A30:B30"/>
    <mergeCell ref="A31:B31"/>
    <mergeCell ref="A36:B36"/>
    <mergeCell ref="A37:B37"/>
    <mergeCell ref="A38:B38"/>
    <mergeCell ref="A40:B40"/>
    <mergeCell ref="A41:B41"/>
    <mergeCell ref="A2:O2"/>
    <mergeCell ref="A3:O3"/>
    <mergeCell ref="A34:N34"/>
    <mergeCell ref="A35:B35"/>
    <mergeCell ref="A15:B15"/>
    <mergeCell ref="A16:A17"/>
    <mergeCell ref="A18:B18"/>
    <mergeCell ref="A19:B19"/>
    <mergeCell ref="A20:B20"/>
    <mergeCell ref="A5:O5"/>
    <mergeCell ref="A25:B25"/>
    <mergeCell ref="A26:B26"/>
    <mergeCell ref="A27:B27"/>
    <mergeCell ref="A28:B28"/>
    <mergeCell ref="A29:B29"/>
    <mergeCell ref="A7:O7"/>
  </mergeCells>
  <pageMargins left="0.511811024" right="0.511811024" top="0.78740157499999996" bottom="0.78740157499999996" header="0.31496062000000002" footer="0.31496062000000002"/>
  <pageSetup paperSize="9" scale="57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Yumi Kaneko</dc:creator>
  <cp:lastModifiedBy>Ana Lucia de Matos O Santos</cp:lastModifiedBy>
  <dcterms:created xsi:type="dcterms:W3CDTF">2018-05-09T18:04:47Z</dcterms:created>
  <dcterms:modified xsi:type="dcterms:W3CDTF">2019-09-09T13:48:50Z</dcterms:modified>
</cp:coreProperties>
</file>